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17ECCA4-F3F0-4148-8A7E-9DDBA8365360}" xr6:coauthVersionLast="46" xr6:coauthVersionMax="46" xr10:uidLastSave="{00000000-0000-0000-0000-000000000000}"/>
  <bookViews>
    <workbookView xWindow="-120" yWindow="-120" windowWidth="29040" windowHeight="15840" xr2:uid="{DC3F564B-7D29-47C9-A57D-21D7412AABC1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3" i="1"/>
  <c r="F72" i="1"/>
  <c r="F78" i="1"/>
  <c r="F59" i="1"/>
  <c r="F58" i="1"/>
  <c r="F43" i="1"/>
  <c r="F44" i="1"/>
  <c r="F42" i="1"/>
  <c r="F41" i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F76" i="1"/>
  <c r="F69" i="1"/>
  <c r="F70" i="1"/>
  <c r="F71" i="1"/>
  <c r="F62" i="1"/>
  <c r="F63" i="1"/>
  <c r="F64" i="1"/>
  <c r="F65" i="1"/>
  <c r="F66" i="1"/>
  <c r="F67" i="1"/>
  <c r="F61" i="1"/>
  <c r="F54" i="1"/>
  <c r="F55" i="1"/>
  <c r="F47" i="1"/>
  <c r="F48" i="1"/>
  <c r="F49" i="1"/>
  <c r="F50" i="1"/>
  <c r="F51" i="1"/>
  <c r="F52" i="1"/>
  <c r="F53" i="1"/>
  <c r="F56" i="1"/>
  <c r="F46" i="1"/>
  <c r="F30" i="1"/>
  <c r="F31" i="1"/>
  <c r="F32" i="1"/>
  <c r="F28" i="1"/>
  <c r="F29" i="1"/>
  <c r="F21" i="1"/>
  <c r="F22" i="1"/>
  <c r="F23" i="1"/>
  <c r="F24" i="1"/>
  <c r="F25" i="1"/>
  <c r="F26" i="1"/>
  <c r="F13" i="1"/>
  <c r="F14" i="1"/>
  <c r="F15" i="1"/>
  <c r="F16" i="1"/>
  <c r="F17" i="1"/>
  <c r="F18" i="1"/>
  <c r="F19" i="1"/>
  <c r="F5" i="1"/>
  <c r="F6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<sst xmlns="http://schemas.openxmlformats.org/spreadsheetml/2006/main" count="333" uniqueCount="91">
  <si>
    <t>Абдулаева Нафиса Шамиловна</t>
  </si>
  <si>
    <t>№</t>
  </si>
  <si>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</si>
  <si>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</si>
  <si>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</si>
  <si>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</si>
  <si>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</si>
  <si>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</si>
  <si>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Исмаилова Аминат Шамиловна</t>
  </si>
  <si>
    <t>Магомедова Фатима Халилулаевна</t>
  </si>
  <si>
    <t>%</t>
  </si>
  <si>
    <t>Макс. Балл</t>
  </si>
  <si>
    <t>% выполнения</t>
  </si>
  <si>
    <t>Сводная таблица</t>
  </si>
  <si>
    <t>Статус</t>
  </si>
  <si>
    <t>Призер</t>
  </si>
  <si>
    <t>Победитель</t>
  </si>
  <si>
    <t>Газимагомедов Ахмед Магомедович</t>
  </si>
  <si>
    <t>МКОУ 'Агвалинская гимназия им. Кади Абакарова'</t>
  </si>
  <si>
    <t>МКОУ 'Хуштадинская СОШ- детский сад'</t>
  </si>
  <si>
    <t>МКОУ 'Тиндинская СОШ'</t>
  </si>
  <si>
    <t>Израилов Магомед Эльдарович</t>
  </si>
  <si>
    <t xml:space="preserve">Абдулатипова Фатима Рашидовна </t>
  </si>
  <si>
    <t>Абдуразаков Алиасхаб Абдуразакович</t>
  </si>
  <si>
    <t xml:space="preserve">Магомедов Шамиль Магомедович </t>
  </si>
  <si>
    <t xml:space="preserve">Мусаева Фатима Ахмедовна </t>
  </si>
  <si>
    <t>МКОУ 'Нижнегакваринская СОШ-детский сад'</t>
  </si>
  <si>
    <t>МКОУ 'Верхнегакваринская СОШ-детский сад'</t>
  </si>
  <si>
    <t>ОБиЗР</t>
  </si>
  <si>
    <t>Магомедов Асхаб Магомедович</t>
  </si>
  <si>
    <t xml:space="preserve">Экология </t>
  </si>
  <si>
    <t>Абакаров Халид Абакарович</t>
  </si>
  <si>
    <t>Физическая культура</t>
  </si>
  <si>
    <t xml:space="preserve">Джахпарова Рисалат Арсеновна </t>
  </si>
  <si>
    <t>Ибрагимова Хадижат Махмуд-Апандиевна</t>
  </si>
  <si>
    <t>МКОУ 'Тиссинская СОШ'</t>
  </si>
  <si>
    <t>Расулова Фатимат Магомедрасуловна</t>
  </si>
  <si>
    <t>Обществознание</t>
  </si>
  <si>
    <t>Английский язык</t>
  </si>
  <si>
    <t>Биология</t>
  </si>
  <si>
    <t>История</t>
  </si>
  <si>
    <t>Право</t>
  </si>
  <si>
    <t>Русский язык</t>
  </si>
  <si>
    <t xml:space="preserve">Магомедов Гаджи  Магомедович </t>
  </si>
  <si>
    <t>Абдулаев Абдурахман Дингаевич</t>
  </si>
  <si>
    <t>Ниматулаева Багзада Магомедовна</t>
  </si>
  <si>
    <t>МКОУ "Агвалинская гимназия"</t>
  </si>
  <si>
    <t>Гаджимурадова Жамилят Шамиловна</t>
  </si>
  <si>
    <t xml:space="preserve">Магомедов Хамза Магомедович </t>
  </si>
  <si>
    <t>МКОУ "Гигатли_Урухская ООШ"</t>
  </si>
  <si>
    <t>Расулова Фатима Магомедрасуловна</t>
  </si>
  <si>
    <t>Муртазалиева Халимат Абдулхаликовна</t>
  </si>
  <si>
    <t>МКОУ "Хуштадинская СОШ"</t>
  </si>
  <si>
    <t>МКОУ "Тиндинская СОШ"</t>
  </si>
  <si>
    <t>Муртазалиева Марьям Руслановна</t>
  </si>
  <si>
    <t>Гасанов Мухаммад Гасанович</t>
  </si>
  <si>
    <t xml:space="preserve">Газиева Хадижа Газиевна </t>
  </si>
  <si>
    <t xml:space="preserve">Магомедова Багжат Магомедрасуловна </t>
  </si>
  <si>
    <t>МКОУ "Тлондодинская СОШ"</t>
  </si>
  <si>
    <t>Муртазалиева Фатима Абдулхаликовна</t>
  </si>
  <si>
    <t>Чимчараев Магомед Чимчараевич</t>
  </si>
  <si>
    <t>Мусаева Фатима Ахмедовна</t>
  </si>
  <si>
    <t>МКОУ "Тиндинская СОШ</t>
  </si>
  <si>
    <t>МКОУ "Верхнегакваринская СОШ"</t>
  </si>
  <si>
    <t>МКОУ «Хуштадинская СОШ»</t>
  </si>
  <si>
    <t>Мусалов Нурудин Рамазанович</t>
  </si>
  <si>
    <t xml:space="preserve">Гаджимурадова Жамиля Шамиловна </t>
  </si>
  <si>
    <t>Ибрагимова Хадижат Махмудапандиевна</t>
  </si>
  <si>
    <t>Исмаилов Ибрагим Шамилович</t>
  </si>
  <si>
    <t>Абдулаев Абдула Салманович</t>
  </si>
  <si>
    <t>Джахпарова Рисалат Арсеновна</t>
  </si>
  <si>
    <t>92,4</t>
  </si>
  <si>
    <t>МКОУ "Тиссинская СОШ"</t>
  </si>
  <si>
    <t>Гаджимурадова Жамиля Шамиловна</t>
  </si>
  <si>
    <t xml:space="preserve">Гусейнова Фатима Шамилевна </t>
  </si>
  <si>
    <t xml:space="preserve">Абдулатипова Фатима Абдурашидовна </t>
  </si>
  <si>
    <t>Муртазалиева Хатимат Абдулхаликовна</t>
  </si>
  <si>
    <t>Бадрудинова Фатима Магомедовна</t>
  </si>
  <si>
    <t xml:space="preserve">Абдуразаков Шамиль Муртазалиевич </t>
  </si>
  <si>
    <t>МКОУ"Агвалинская гимназия"</t>
  </si>
  <si>
    <t>Гусейнова Айшат Магомедовна</t>
  </si>
  <si>
    <t xml:space="preserve"> МКОУ "Саситлинская СОШ"   </t>
  </si>
  <si>
    <t>Химия</t>
  </si>
  <si>
    <t>МКОУ "Тисси-Ахитлинская СОШ-сад"</t>
  </si>
  <si>
    <t>География</t>
  </si>
  <si>
    <t xml:space="preserve">Омаров Тажудин Шамильевич </t>
  </si>
  <si>
    <t>Гаджиев Ибрагим Магомедович</t>
  </si>
  <si>
    <t>Ахмеднабиев Магомедрасул Юсупович</t>
  </si>
  <si>
    <t>Магомедов Абдурахман  Магомедович</t>
  </si>
  <si>
    <t>Ахмедюсупов Асман Арсенович</t>
  </si>
  <si>
    <t xml:space="preserve"> муниципального этапа ВсОШ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</si>
</sst>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  <font>
      <sz val="11"/>
      <color rgb="FF0C0C0C"/>
      <name val="Calibri"/>
      <charset val="204"/>
      <scheme val="minor"/>
    </font>
    <font>
      <sz val="11"/>
      <color rgb="FF0C0C0C"/>
      <name val="Calibri"/>
      <family val="2"/>
      <charset val="204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2" fillId="0" borderId="0"/>
  </cellStyleXfs>
  <cellXfs count="56">
    <xf numFmtId="0" fontId="0" fillId="0" borderId="0" xfId="0"/>
    <xf numFmtId="0" fontId="0" fillId="0" borderId="1" xfId="0" applyBorder="1"/>
    <xf numFmtId="0" fontId="0" fillId="0" borderId="3" xfId="0" applyBorder="1"/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1" fontId="5" fillId="0" borderId="4" xfId="0" applyNumberFormat="1" applyFont="1" applyBorder="1" applyAlignment="1">
      <alignment horizontal="right"/>
    </xf>
    <xf numFmtId="1" fontId="0" fillId="0" borderId="0" xfId="0" applyNumberFormat="1"/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3" fillId="0" borderId="1" xfId="2" applyBorder="1"/>
    <xf numFmtId="0" fontId="11" fillId="0" borderId="1" xfId="0" applyFont="1" applyBorder="1" applyAlignment="1">
      <alignment horizontal="left"/>
    </xf>
    <xf numFmtId="0" fontId="3" fillId="0" borderId="1" xfId="2" applyBorder="1" applyAlignment="1">
      <alignment horizontal="left"/>
    </xf>
    <xf numFmtId="14" fontId="0" fillId="0" borderId="1" xfId="0" applyNumberFormat="1" applyBorder="1" applyAlignment="1">
      <alignment horizontal="center" vertical="center"/>
    </xf>
    <xf numFmtId="164" fontId="10" fillId="0" borderId="1" xfId="7" applyNumberFormat="1" applyFont="1" applyBorder="1" applyAlignment="1">
      <alignment horizontal="center" vertical="center"/>
    </xf>
    <xf numFmtId="14" fontId="9" fillId="0" borderId="1" xfId="7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/>
    </xf>
    <xf numFmtId="0" fontId="0" fillId="0" borderId="6" xfId="0" applyBorder="1"/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7" xfId="0" applyBorder="1"/>
    <xf numFmtId="14" fontId="0" fillId="0" borderId="1" xfId="0" applyNumberForma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9">
    <cellStyle name="Обычный" xfId="0" builtinId="0"/>
    <cellStyle name="Обычный 2" xfId="1" xr:uid="{A615992D-7ABF-45C0-824E-DBA4EF7D2356}"/>
    <cellStyle name="Обычный 2 2" xfId="8" xr:uid="{D2AE9A5C-D604-4926-A03B-CE3AE5C8F2EB}"/>
    <cellStyle name="Обычный 2 3" xfId="6" xr:uid="{4E97C1EE-CDFF-423A-BDD0-2C90F7DD2113}"/>
    <cellStyle name="Обычный 3" xfId="2" xr:uid="{AC87CFB3-A93E-4422-8052-4B5DC794E603}"/>
    <cellStyle name="Обычный 3 2" xfId="7" xr:uid="{C5F650E5-1DCE-4142-8DD7-86905AA71F97}"/>
    <cellStyle name="Обычный 4" xfId="3" xr:uid="{AB6F1647-4EAE-4A23-8F58-A065EAACACA8}"/>
    <cellStyle name="Обычный 5" xfId="4" xr:uid="{2A98F7A7-351E-435B-B65C-97455DB95401}"/>
    <cellStyle name="Обычный 7" xfId="5" xr:uid="{D4C3EF15-124C-43AD-83C2-8BA69D0C3A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72;&#1103;\&#1054;&#1083;&#1080;&#1084;&#1087;&#1080;&#1072;&#1076;&#1099;\2022\&#1052;&#1091;&#1085;&#1080;&#1094;_2022\&#1052;&#1091;&#1085;&#1080;&#1094;%20&#1101;&#1090;&#1072;&#1087;%20&#1042;&#1089;&#1054;&#1064;%20&#1087;&#1086;%20&#1043;&#1077;&#1086;&#1075;&#1088;&#1072;&#1092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4773-BAD2-4A68-AF5F-85C3EA4D2CD6}">
  <sheetPr>
    <pageSetUpPr fitToPage="1"/>
  </sheetPr>
  <dimension ref="A1:T367"/>
  <sheetViews>
    <sheetView tabSelected="1" topLeftCell="A4" zoomScale="110" zoomScaleNormal="110" workbookViewId="0">
      <selection activeCell="K18" sqref="K18"/>
    </sheetView>
  </sheetViews>
  <sheetFormatPr defaultRowHeight="15" x14ac:dyDescent="0.25"/>
  <cols>
    <col min="1" max="1" width="4.5703125" customWidth="1"/>
    <col min="2" max="2" width="42" customWidth="1"/>
    <col min="3" max="3" width="6.140625" style="6" customWidth="1"/>
    <col min="4" max="4" width="6.42578125" style="6" customWidth="1"/>
    <col min="5" max="5" width="7.85546875" style="8" customWidth="1"/>
    <col min="6" max="6" width="5.28515625" style="8" customWidth="1"/>
    <col min="7" max="7" width="4.140625" style="8" customWidth="1"/>
    <col min="8" max="8" width="25.28515625" customWidth="1"/>
    <col min="9" max="9" width="20.28515625" customWidth="1"/>
    <col min="10" max="10" width="12" customWidth="1"/>
    <col min="11" max="11" width="12.140625" bestFit="1" customWidth="1"/>
  </cols>
  <sheetData>
    <row r="1" spans="1:11" x14ac:dyDescent="0.25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</row>
    <row r="2" spans="1:11" x14ac:dyDescent="0.25">
      <c r="A2" s="55" t="s">
        <v>90</v>
      </c>
      <c r="B2" s="55"/>
      <c r="C2" s="55"/>
      <c r="D2" s="55"/>
      <c r="E2" s="55"/>
      <c r="F2" s="55"/>
      <c r="G2" s="55"/>
      <c r="H2" s="55"/>
      <c r="I2" s="55"/>
      <c r="J2" s="55"/>
    </row>
    <row r="3" spans="1:11" ht="11.25" customHeight="1" x14ac:dyDescent="0.25"/>
    <row r="4" spans="1:11" s="18" customFormat="1" ht="45" customHeight="1" x14ac:dyDescent="0.25">
      <c r="A4" s="12" t="s">
        <v>1</v>
      </c>
      <c r="B4" s="12" t="s">
        <v>2</v>
      </c>
      <c r="C4" s="13" t="s">
        <v>3</v>
      </c>
      <c r="D4" s="14" t="s">
        <v>4</v>
      </c>
      <c r="E4" s="15" t="s">
        <v>11</v>
      </c>
      <c r="F4" s="53" t="s">
        <v>12</v>
      </c>
      <c r="G4" s="54"/>
      <c r="H4" s="12" t="s">
        <v>5</v>
      </c>
      <c r="I4" s="16" t="s">
        <v>6</v>
      </c>
      <c r="J4" s="17" t="s">
        <v>7</v>
      </c>
      <c r="K4" s="17" t="s">
        <v>14</v>
      </c>
    </row>
    <row r="5" spans="1:11" x14ac:dyDescent="0.25">
      <c r="A5" s="1">
        <v>1</v>
      </c>
      <c r="B5" s="4" t="s">
        <v>24</v>
      </c>
      <c r="C5" s="4">
        <v>9</v>
      </c>
      <c r="D5" s="5">
        <v>241</v>
      </c>
      <c r="E5" s="11">
        <v>300</v>
      </c>
      <c r="F5" s="9">
        <f t="shared" ref="F5:F11" si="0">D5/E5*100</f>
        <v>80.333333333333329</v>
      </c>
      <c r="G5" s="7" t="s">
        <v>10</v>
      </c>
      <c r="H5" s="1" t="s">
        <v>20</v>
      </c>
      <c r="I5" s="2" t="s">
        <v>28</v>
      </c>
      <c r="J5" s="42">
        <v>40695</v>
      </c>
      <c r="K5" s="1" t="s">
        <v>16</v>
      </c>
    </row>
    <row r="6" spans="1:11" x14ac:dyDescent="0.25">
      <c r="A6" s="1">
        <v>2</v>
      </c>
      <c r="B6" s="4" t="s">
        <v>75</v>
      </c>
      <c r="C6" s="4">
        <v>9</v>
      </c>
      <c r="D6" s="5">
        <v>242</v>
      </c>
      <c r="E6" s="11">
        <v>300</v>
      </c>
      <c r="F6" s="9">
        <f t="shared" si="0"/>
        <v>80.666666666666657</v>
      </c>
      <c r="G6" s="7" t="s">
        <v>10</v>
      </c>
      <c r="H6" s="1" t="s">
        <v>20</v>
      </c>
      <c r="I6" s="2" t="s">
        <v>28</v>
      </c>
      <c r="J6" s="42">
        <v>40295</v>
      </c>
      <c r="K6" s="1" t="s">
        <v>16</v>
      </c>
    </row>
    <row r="7" spans="1:11" x14ac:dyDescent="0.25">
      <c r="A7" s="1">
        <v>3</v>
      </c>
      <c r="B7" s="19" t="s">
        <v>9</v>
      </c>
      <c r="C7" s="4">
        <v>10</v>
      </c>
      <c r="D7" s="4">
        <v>191</v>
      </c>
      <c r="E7" s="11">
        <v>300</v>
      </c>
      <c r="F7" s="9">
        <f t="shared" si="0"/>
        <v>63.666666666666671</v>
      </c>
      <c r="G7" s="7" t="s">
        <v>10</v>
      </c>
      <c r="H7" s="22" t="s">
        <v>46</v>
      </c>
      <c r="I7" s="2" t="s">
        <v>28</v>
      </c>
      <c r="J7" s="42">
        <v>40242</v>
      </c>
      <c r="K7" s="1" t="s">
        <v>15</v>
      </c>
    </row>
    <row r="8" spans="1:11" x14ac:dyDescent="0.25">
      <c r="A8" s="1">
        <v>4</v>
      </c>
      <c r="B8" s="19" t="s">
        <v>76</v>
      </c>
      <c r="C8" s="4">
        <v>10</v>
      </c>
      <c r="D8" s="4">
        <v>289</v>
      </c>
      <c r="E8" s="11">
        <v>300</v>
      </c>
      <c r="F8" s="9">
        <f t="shared" si="0"/>
        <v>96.333333333333343</v>
      </c>
      <c r="G8" s="7" t="s">
        <v>10</v>
      </c>
      <c r="H8" s="1" t="s">
        <v>20</v>
      </c>
      <c r="I8" s="2" t="s">
        <v>28</v>
      </c>
      <c r="J8" s="42">
        <v>40238</v>
      </c>
      <c r="K8" s="1" t="s">
        <v>16</v>
      </c>
    </row>
    <row r="9" spans="1:11" x14ac:dyDescent="0.25">
      <c r="A9" s="1">
        <v>5</v>
      </c>
      <c r="B9" s="19" t="s">
        <v>77</v>
      </c>
      <c r="C9" s="4">
        <v>11</v>
      </c>
      <c r="D9" s="5">
        <v>196</v>
      </c>
      <c r="E9" s="11">
        <v>300</v>
      </c>
      <c r="F9" s="9">
        <f t="shared" si="0"/>
        <v>65.333333333333329</v>
      </c>
      <c r="G9" s="7" t="s">
        <v>10</v>
      </c>
      <c r="H9" s="19" t="s">
        <v>79</v>
      </c>
      <c r="I9" s="2" t="s">
        <v>28</v>
      </c>
      <c r="J9" s="42">
        <v>39788</v>
      </c>
      <c r="K9" s="1" t="s">
        <v>15</v>
      </c>
    </row>
    <row r="10" spans="1:11" x14ac:dyDescent="0.25">
      <c r="A10" s="1">
        <v>6</v>
      </c>
      <c r="B10" s="19" t="s">
        <v>78</v>
      </c>
      <c r="C10" s="4">
        <v>11</v>
      </c>
      <c r="D10" s="5">
        <v>263</v>
      </c>
      <c r="E10" s="11">
        <v>300</v>
      </c>
      <c r="F10" s="9">
        <f t="shared" si="0"/>
        <v>87.666666666666671</v>
      </c>
      <c r="G10" s="7" t="s">
        <v>10</v>
      </c>
      <c r="H10" s="19" t="s">
        <v>62</v>
      </c>
      <c r="I10" s="2" t="s">
        <v>28</v>
      </c>
      <c r="J10" s="42">
        <v>39674</v>
      </c>
      <c r="K10" s="1" t="s">
        <v>16</v>
      </c>
    </row>
    <row r="11" spans="1:11" x14ac:dyDescent="0.25">
      <c r="A11" s="1">
        <v>7</v>
      </c>
      <c r="B11" s="19" t="s">
        <v>25</v>
      </c>
      <c r="C11" s="4">
        <v>11</v>
      </c>
      <c r="D11" s="5">
        <v>250</v>
      </c>
      <c r="E11" s="11">
        <v>300</v>
      </c>
      <c r="F11" s="9">
        <f t="shared" si="0"/>
        <v>83.333333333333343</v>
      </c>
      <c r="G11" s="7" t="s">
        <v>10</v>
      </c>
      <c r="H11" s="19" t="s">
        <v>62</v>
      </c>
      <c r="I11" s="2" t="s">
        <v>28</v>
      </c>
      <c r="J11" s="42">
        <v>39680</v>
      </c>
      <c r="K11" s="1" t="s">
        <v>16</v>
      </c>
    </row>
    <row r="12" spans="1:11" x14ac:dyDescent="0.25">
      <c r="B12" s="1"/>
      <c r="C12" s="4"/>
      <c r="D12" s="5"/>
      <c r="E12" s="11"/>
      <c r="F12" s="9"/>
      <c r="G12" s="7"/>
      <c r="H12" s="1"/>
      <c r="I12" s="2"/>
      <c r="J12" s="43"/>
      <c r="K12" s="1"/>
    </row>
    <row r="13" spans="1:11" x14ac:dyDescent="0.25">
      <c r="A13" s="1">
        <v>1</v>
      </c>
      <c r="B13" s="19" t="s">
        <v>59</v>
      </c>
      <c r="C13" s="4">
        <v>7</v>
      </c>
      <c r="D13" s="5">
        <v>18</v>
      </c>
      <c r="E13" s="11">
        <v>29</v>
      </c>
      <c r="F13" s="9">
        <f t="shared" ref="F13:F19" si="1">D13/E13*100</f>
        <v>62.068965517241381</v>
      </c>
      <c r="G13" s="7" t="s">
        <v>10</v>
      </c>
      <c r="H13" s="19" t="s">
        <v>62</v>
      </c>
      <c r="I13" s="2" t="s">
        <v>30</v>
      </c>
      <c r="J13" s="42">
        <v>41035</v>
      </c>
      <c r="K13" s="1" t="s">
        <v>15</v>
      </c>
    </row>
    <row r="14" spans="1:11" x14ac:dyDescent="0.25">
      <c r="A14" s="1">
        <v>2</v>
      </c>
      <c r="B14" s="1" t="s">
        <v>60</v>
      </c>
      <c r="C14" s="4">
        <v>8</v>
      </c>
      <c r="D14" s="4">
        <v>20</v>
      </c>
      <c r="E14" s="11">
        <v>29</v>
      </c>
      <c r="F14" s="9">
        <f t="shared" si="1"/>
        <v>68.965517241379317</v>
      </c>
      <c r="G14" s="7" t="s">
        <v>10</v>
      </c>
      <c r="H14" s="4" t="s">
        <v>63</v>
      </c>
      <c r="I14" s="2" t="s">
        <v>30</v>
      </c>
      <c r="J14" s="39">
        <v>40795</v>
      </c>
      <c r="K14" s="1" t="s">
        <v>15</v>
      </c>
    </row>
    <row r="15" spans="1:11" x14ac:dyDescent="0.25">
      <c r="A15" s="1">
        <v>3</v>
      </c>
      <c r="B15" s="20" t="s">
        <v>17</v>
      </c>
      <c r="C15" s="4">
        <v>8</v>
      </c>
      <c r="D15" s="22">
        <v>15</v>
      </c>
      <c r="E15" s="11">
        <v>29</v>
      </c>
      <c r="F15" s="9">
        <f t="shared" si="1"/>
        <v>51.724137931034484</v>
      </c>
      <c r="G15" s="7" t="s">
        <v>10</v>
      </c>
      <c r="H15" s="22" t="s">
        <v>46</v>
      </c>
      <c r="I15" s="2" t="s">
        <v>30</v>
      </c>
      <c r="J15" s="44">
        <v>40673</v>
      </c>
      <c r="K15" s="1" t="s">
        <v>15</v>
      </c>
    </row>
    <row r="16" spans="1:11" x14ac:dyDescent="0.25">
      <c r="A16" s="1">
        <v>4</v>
      </c>
      <c r="B16" s="19" t="s">
        <v>29</v>
      </c>
      <c r="C16" s="4">
        <v>8</v>
      </c>
      <c r="D16" s="19">
        <v>22</v>
      </c>
      <c r="E16" s="11">
        <v>29</v>
      </c>
      <c r="F16" s="9">
        <f t="shared" si="1"/>
        <v>75.862068965517238</v>
      </c>
      <c r="G16" s="7" t="s">
        <v>10</v>
      </c>
      <c r="H16" s="19" t="s">
        <v>64</v>
      </c>
      <c r="I16" s="2" t="s">
        <v>30</v>
      </c>
      <c r="J16" s="42">
        <v>41181</v>
      </c>
      <c r="K16" s="1" t="s">
        <v>16</v>
      </c>
    </row>
    <row r="17" spans="1:11" x14ac:dyDescent="0.25">
      <c r="A17" s="1">
        <v>5</v>
      </c>
      <c r="B17" s="20" t="s">
        <v>22</v>
      </c>
      <c r="C17" s="4">
        <v>9</v>
      </c>
      <c r="D17" s="4">
        <v>17</v>
      </c>
      <c r="E17" s="11">
        <v>46</v>
      </c>
      <c r="F17" s="9">
        <f t="shared" si="1"/>
        <v>36.95652173913043</v>
      </c>
      <c r="G17" s="7" t="s">
        <v>10</v>
      </c>
      <c r="H17" s="19" t="s">
        <v>62</v>
      </c>
      <c r="I17" s="2" t="s">
        <v>30</v>
      </c>
      <c r="J17" s="43"/>
      <c r="K17" s="1" t="s">
        <v>15</v>
      </c>
    </row>
    <row r="18" spans="1:11" x14ac:dyDescent="0.25">
      <c r="A18" s="1">
        <v>6</v>
      </c>
      <c r="B18" s="19" t="s">
        <v>61</v>
      </c>
      <c r="C18" s="4">
        <v>11</v>
      </c>
      <c r="D18" s="4">
        <v>42</v>
      </c>
      <c r="E18" s="11">
        <v>56</v>
      </c>
      <c r="F18" s="9">
        <f t="shared" si="1"/>
        <v>75</v>
      </c>
      <c r="G18" s="7" t="s">
        <v>10</v>
      </c>
      <c r="H18" s="19" t="s">
        <v>62</v>
      </c>
      <c r="I18" s="2" t="s">
        <v>30</v>
      </c>
      <c r="J18" s="42">
        <v>39680</v>
      </c>
      <c r="K18" s="1" t="s">
        <v>16</v>
      </c>
    </row>
    <row r="19" spans="1:11" x14ac:dyDescent="0.25">
      <c r="A19" s="1">
        <v>7</v>
      </c>
      <c r="B19" s="19" t="s">
        <v>8</v>
      </c>
      <c r="C19" s="4">
        <v>11</v>
      </c>
      <c r="D19" s="4">
        <v>24</v>
      </c>
      <c r="E19" s="11">
        <v>56</v>
      </c>
      <c r="F19" s="9">
        <f t="shared" si="1"/>
        <v>42.857142857142854</v>
      </c>
      <c r="G19" s="7" t="s">
        <v>10</v>
      </c>
      <c r="H19" s="19" t="s">
        <v>46</v>
      </c>
      <c r="I19" s="2" t="s">
        <v>30</v>
      </c>
      <c r="J19" s="45">
        <v>39834</v>
      </c>
      <c r="K19" s="1" t="s">
        <v>15</v>
      </c>
    </row>
    <row r="20" spans="1:11" x14ac:dyDescent="0.25">
      <c r="A20" s="1"/>
      <c r="B20" s="1"/>
      <c r="C20" s="4"/>
      <c r="D20" s="5"/>
      <c r="E20" s="11"/>
      <c r="F20" s="9"/>
      <c r="G20" s="7"/>
      <c r="H20" s="1"/>
      <c r="I20" s="2"/>
      <c r="J20" s="43"/>
      <c r="K20" s="1"/>
    </row>
    <row r="21" spans="1:11" x14ac:dyDescent="0.25">
      <c r="A21" s="1">
        <v>1</v>
      </c>
      <c r="B21" s="19" t="s">
        <v>86</v>
      </c>
      <c r="C21" s="4">
        <v>9</v>
      </c>
      <c r="D21" s="5">
        <v>146</v>
      </c>
      <c r="E21" s="11">
        <v>190</v>
      </c>
      <c r="F21" s="9">
        <f t="shared" ref="F21:F26" si="2">D21/E21*100</f>
        <v>76.84210526315789</v>
      </c>
      <c r="G21" s="7" t="s">
        <v>10</v>
      </c>
      <c r="H21" s="1" t="s">
        <v>19</v>
      </c>
      <c r="I21" s="2" t="s">
        <v>32</v>
      </c>
      <c r="J21" s="42">
        <v>40485</v>
      </c>
      <c r="K21" s="1" t="s">
        <v>16</v>
      </c>
    </row>
    <row r="22" spans="1:11" x14ac:dyDescent="0.25">
      <c r="A22" s="1">
        <v>2</v>
      </c>
      <c r="B22" s="1" t="s">
        <v>31</v>
      </c>
      <c r="C22" s="4">
        <v>9</v>
      </c>
      <c r="D22" s="5">
        <v>166</v>
      </c>
      <c r="E22" s="11">
        <v>190</v>
      </c>
      <c r="F22" s="9">
        <f t="shared" si="2"/>
        <v>87.368421052631589</v>
      </c>
      <c r="G22" s="7" t="s">
        <v>10</v>
      </c>
      <c r="H22" s="1" t="s">
        <v>19</v>
      </c>
      <c r="I22" s="2" t="s">
        <v>32</v>
      </c>
      <c r="J22" s="43">
        <v>40530</v>
      </c>
      <c r="K22" s="1" t="s">
        <v>16</v>
      </c>
    </row>
    <row r="23" spans="1:11" x14ac:dyDescent="0.25">
      <c r="A23" s="1">
        <v>3</v>
      </c>
      <c r="B23" s="19" t="s">
        <v>87</v>
      </c>
      <c r="C23" s="4">
        <v>10</v>
      </c>
      <c r="D23" s="5">
        <v>100</v>
      </c>
      <c r="E23" s="11">
        <v>190</v>
      </c>
      <c r="F23" s="9">
        <f t="shared" si="2"/>
        <v>52.631578947368418</v>
      </c>
      <c r="G23" s="7" t="s">
        <v>10</v>
      </c>
      <c r="H23" s="1" t="s">
        <v>19</v>
      </c>
      <c r="I23" s="2" t="s">
        <v>32</v>
      </c>
      <c r="J23" s="42">
        <v>40026</v>
      </c>
      <c r="K23" s="1" t="s">
        <v>15</v>
      </c>
    </row>
    <row r="24" spans="1:11" x14ac:dyDescent="0.25">
      <c r="A24" s="1">
        <v>4</v>
      </c>
      <c r="B24" s="19" t="s">
        <v>88</v>
      </c>
      <c r="C24" s="4">
        <v>10</v>
      </c>
      <c r="D24" s="5">
        <v>84</v>
      </c>
      <c r="E24" s="11">
        <v>190</v>
      </c>
      <c r="F24" s="9">
        <f t="shared" si="2"/>
        <v>44.210526315789473</v>
      </c>
      <c r="G24" s="7" t="s">
        <v>10</v>
      </c>
      <c r="H24" s="1" t="s">
        <v>18</v>
      </c>
      <c r="I24" s="2" t="s">
        <v>32</v>
      </c>
      <c r="J24" s="51">
        <v>40117</v>
      </c>
      <c r="K24" s="1" t="s">
        <v>15</v>
      </c>
    </row>
    <row r="25" spans="1:11" x14ac:dyDescent="0.25">
      <c r="A25" s="1">
        <v>5</v>
      </c>
      <c r="B25" s="19" t="s">
        <v>89</v>
      </c>
      <c r="C25" s="4">
        <v>11</v>
      </c>
      <c r="D25" s="5">
        <v>111.5</v>
      </c>
      <c r="E25" s="11">
        <v>190</v>
      </c>
      <c r="F25" s="9">
        <f t="shared" si="2"/>
        <v>58.684210526315795</v>
      </c>
      <c r="G25" s="7" t="s">
        <v>10</v>
      </c>
      <c r="H25" s="1" t="s">
        <v>18</v>
      </c>
      <c r="I25" s="2" t="s">
        <v>32</v>
      </c>
      <c r="J25" s="52">
        <v>39743</v>
      </c>
      <c r="K25" s="1" t="s">
        <v>15</v>
      </c>
    </row>
    <row r="26" spans="1:11" x14ac:dyDescent="0.25">
      <c r="A26" s="1">
        <v>6</v>
      </c>
      <c r="B26" s="19" t="s">
        <v>69</v>
      </c>
      <c r="C26" s="4">
        <v>11</v>
      </c>
      <c r="D26" s="5">
        <v>163</v>
      </c>
      <c r="E26" s="11">
        <v>190</v>
      </c>
      <c r="F26" s="9">
        <f t="shared" si="2"/>
        <v>85.78947368421052</v>
      </c>
      <c r="G26" s="7" t="s">
        <v>10</v>
      </c>
      <c r="H26" s="1" t="s">
        <v>19</v>
      </c>
      <c r="I26" s="2" t="s">
        <v>32</v>
      </c>
      <c r="J26" s="42">
        <v>39599</v>
      </c>
      <c r="K26" s="1" t="s">
        <v>16</v>
      </c>
    </row>
    <row r="27" spans="1:11" x14ac:dyDescent="0.25">
      <c r="A27" s="1"/>
      <c r="B27" s="1"/>
      <c r="C27" s="4"/>
      <c r="D27" s="5"/>
      <c r="E27" s="11"/>
      <c r="F27" s="9"/>
      <c r="G27" s="7"/>
      <c r="H27" s="1"/>
      <c r="I27" s="2"/>
      <c r="J27" s="43"/>
      <c r="K27" s="1"/>
    </row>
    <row r="28" spans="1:11" x14ac:dyDescent="0.25">
      <c r="A28" s="1">
        <v>1</v>
      </c>
      <c r="B28" s="19" t="s">
        <v>44</v>
      </c>
      <c r="C28" s="4">
        <v>7</v>
      </c>
      <c r="D28" s="5">
        <v>76.319999999999993</v>
      </c>
      <c r="E28" s="11">
        <v>100</v>
      </c>
      <c r="F28" s="9">
        <f t="shared" ref="F28:F29" si="3">D28/E28*100</f>
        <v>76.319999999999993</v>
      </c>
      <c r="G28" s="7" t="s">
        <v>10</v>
      </c>
      <c r="H28" s="1" t="s">
        <v>35</v>
      </c>
      <c r="I28" s="2" t="s">
        <v>37</v>
      </c>
      <c r="J28" s="42">
        <v>41094</v>
      </c>
      <c r="K28" s="1" t="s">
        <v>16</v>
      </c>
    </row>
    <row r="29" spans="1:11" x14ac:dyDescent="0.25">
      <c r="A29" s="1">
        <v>2</v>
      </c>
      <c r="B29" s="19" t="s">
        <v>45</v>
      </c>
      <c r="C29" s="4">
        <v>7</v>
      </c>
      <c r="D29" s="5">
        <v>68</v>
      </c>
      <c r="E29" s="11">
        <v>100</v>
      </c>
      <c r="F29" s="9">
        <f t="shared" si="3"/>
        <v>68</v>
      </c>
      <c r="G29" s="7" t="s">
        <v>10</v>
      </c>
      <c r="H29" s="1" t="s">
        <v>35</v>
      </c>
      <c r="I29" s="2" t="s">
        <v>37</v>
      </c>
      <c r="J29" s="42">
        <v>40996</v>
      </c>
      <c r="K29" s="1" t="s">
        <v>15</v>
      </c>
    </row>
    <row r="30" spans="1:11" x14ac:dyDescent="0.25">
      <c r="A30" s="1">
        <v>3</v>
      </c>
      <c r="B30" s="20" t="s">
        <v>47</v>
      </c>
      <c r="C30" s="4">
        <v>7</v>
      </c>
      <c r="D30" s="5">
        <v>65.790000000000006</v>
      </c>
      <c r="E30" s="11">
        <v>100</v>
      </c>
      <c r="F30" s="9">
        <f t="shared" ref="F30:F32" si="4">D30/E30*100</f>
        <v>65.790000000000006</v>
      </c>
      <c r="G30" s="7" t="s">
        <v>10</v>
      </c>
      <c r="H30" s="19" t="s">
        <v>46</v>
      </c>
      <c r="I30" s="2" t="s">
        <v>37</v>
      </c>
      <c r="J30" s="42">
        <v>41209</v>
      </c>
      <c r="K30" s="1" t="s">
        <v>15</v>
      </c>
    </row>
    <row r="31" spans="1:11" x14ac:dyDescent="0.25">
      <c r="A31" s="1">
        <v>4</v>
      </c>
      <c r="B31" s="20" t="s">
        <v>17</v>
      </c>
      <c r="C31" s="4">
        <v>7</v>
      </c>
      <c r="D31" s="5">
        <v>63.16</v>
      </c>
      <c r="E31" s="11">
        <v>100</v>
      </c>
      <c r="F31" s="9">
        <f t="shared" si="4"/>
        <v>63.16</v>
      </c>
      <c r="G31" s="7" t="s">
        <v>10</v>
      </c>
      <c r="H31" s="19" t="s">
        <v>46</v>
      </c>
      <c r="I31" s="2" t="s">
        <v>37</v>
      </c>
      <c r="J31" s="42">
        <v>40673</v>
      </c>
      <c r="K31" s="1" t="s">
        <v>15</v>
      </c>
    </row>
    <row r="32" spans="1:11" x14ac:dyDescent="0.25">
      <c r="A32" s="1">
        <v>5</v>
      </c>
      <c r="B32" s="19" t="s">
        <v>48</v>
      </c>
      <c r="C32" s="4">
        <v>8</v>
      </c>
      <c r="D32" s="5">
        <v>65.790000000000006</v>
      </c>
      <c r="E32" s="11">
        <v>100</v>
      </c>
      <c r="F32" s="9">
        <f t="shared" si="4"/>
        <v>65.790000000000006</v>
      </c>
      <c r="G32" s="7" t="s">
        <v>10</v>
      </c>
      <c r="H32" s="19" t="s">
        <v>49</v>
      </c>
      <c r="I32" s="2" t="s">
        <v>37</v>
      </c>
      <c r="J32" s="42">
        <v>40959</v>
      </c>
      <c r="K32" s="1" t="s">
        <v>16</v>
      </c>
    </row>
    <row r="33" spans="1:11" x14ac:dyDescent="0.25">
      <c r="A33" s="1">
        <v>6</v>
      </c>
      <c r="B33" s="19" t="s">
        <v>33</v>
      </c>
      <c r="C33" s="4">
        <v>9</v>
      </c>
      <c r="D33" s="1">
        <f>21/40*100+10/20*100</f>
        <v>102.5</v>
      </c>
      <c r="E33" s="11">
        <v>200</v>
      </c>
      <c r="F33" s="9">
        <f t="shared" ref="F33:F39" si="5">D33/E33*100</f>
        <v>51.249999999999993</v>
      </c>
      <c r="G33" s="7" t="s">
        <v>10</v>
      </c>
      <c r="H33" s="19" t="s">
        <v>52</v>
      </c>
      <c r="I33" s="2" t="s">
        <v>37</v>
      </c>
      <c r="J33" s="42">
        <v>40751</v>
      </c>
      <c r="K33" s="1" t="s">
        <v>15</v>
      </c>
    </row>
    <row r="34" spans="1:11" x14ac:dyDescent="0.25">
      <c r="A34" s="1">
        <v>7</v>
      </c>
      <c r="B34" s="19" t="s">
        <v>50</v>
      </c>
      <c r="C34" s="4">
        <v>9</v>
      </c>
      <c r="D34" s="1">
        <f>26/40*100+11/20*100</f>
        <v>120</v>
      </c>
      <c r="E34" s="11">
        <v>200</v>
      </c>
      <c r="F34" s="9">
        <f t="shared" si="5"/>
        <v>60</v>
      </c>
      <c r="G34" s="7" t="s">
        <v>10</v>
      </c>
      <c r="H34" s="19" t="s">
        <v>35</v>
      </c>
      <c r="I34" s="2" t="s">
        <v>37</v>
      </c>
      <c r="J34" s="42">
        <v>40380</v>
      </c>
      <c r="K34" s="1" t="s">
        <v>15</v>
      </c>
    </row>
    <row r="35" spans="1:11" x14ac:dyDescent="0.25">
      <c r="A35" s="1">
        <v>8</v>
      </c>
      <c r="B35" s="19" t="s">
        <v>51</v>
      </c>
      <c r="C35" s="4">
        <v>9</v>
      </c>
      <c r="D35" s="1">
        <f>20/40*100+10/20*100</f>
        <v>100</v>
      </c>
      <c r="E35" s="11">
        <v>200</v>
      </c>
      <c r="F35" s="9">
        <f t="shared" si="5"/>
        <v>50</v>
      </c>
      <c r="G35" s="7" t="s">
        <v>10</v>
      </c>
      <c r="H35" s="19" t="s">
        <v>53</v>
      </c>
      <c r="I35" s="2" t="s">
        <v>37</v>
      </c>
      <c r="J35" s="42">
        <v>40603</v>
      </c>
      <c r="K35" s="1" t="s">
        <v>15</v>
      </c>
    </row>
    <row r="36" spans="1:11" x14ac:dyDescent="0.25">
      <c r="A36" s="1">
        <v>9</v>
      </c>
      <c r="B36" s="19" t="s">
        <v>54</v>
      </c>
      <c r="C36" s="4">
        <v>9</v>
      </c>
      <c r="D36" s="1">
        <f>20/40*100+10/20*100</f>
        <v>100</v>
      </c>
      <c r="E36" s="11">
        <v>200</v>
      </c>
      <c r="F36" s="9">
        <f t="shared" si="5"/>
        <v>50</v>
      </c>
      <c r="G36" s="7" t="s">
        <v>10</v>
      </c>
      <c r="H36" s="1" t="s">
        <v>26</v>
      </c>
      <c r="I36" s="2" t="s">
        <v>37</v>
      </c>
      <c r="J36" s="42">
        <v>40396</v>
      </c>
      <c r="K36" s="1" t="s">
        <v>15</v>
      </c>
    </row>
    <row r="37" spans="1:11" x14ac:dyDescent="0.25">
      <c r="A37" s="1">
        <v>10</v>
      </c>
      <c r="B37" s="19" t="s">
        <v>56</v>
      </c>
      <c r="C37" s="4">
        <v>10</v>
      </c>
      <c r="D37" s="1">
        <f>13/40*100+10/20*100</f>
        <v>82.5</v>
      </c>
      <c r="E37" s="11">
        <v>200</v>
      </c>
      <c r="F37" s="9">
        <f t="shared" si="5"/>
        <v>41.25</v>
      </c>
      <c r="G37" s="7" t="s">
        <v>10</v>
      </c>
      <c r="H37" s="19" t="s">
        <v>52</v>
      </c>
      <c r="I37" s="2" t="s">
        <v>37</v>
      </c>
      <c r="J37" s="42">
        <v>40291</v>
      </c>
      <c r="K37" s="1" t="s">
        <v>15</v>
      </c>
    </row>
    <row r="38" spans="1:11" x14ac:dyDescent="0.25">
      <c r="A38" s="1">
        <v>11</v>
      </c>
      <c r="B38" s="19" t="s">
        <v>57</v>
      </c>
      <c r="C38" s="4">
        <v>10</v>
      </c>
      <c r="D38" s="1">
        <f>16/40*100+6/20*100</f>
        <v>70</v>
      </c>
      <c r="E38" s="11">
        <v>200</v>
      </c>
      <c r="F38" s="9">
        <f t="shared" si="5"/>
        <v>35</v>
      </c>
      <c r="G38" s="7" t="s">
        <v>10</v>
      </c>
      <c r="H38" s="19" t="s">
        <v>53</v>
      </c>
      <c r="I38" s="2" t="s">
        <v>37</v>
      </c>
      <c r="J38" s="42">
        <v>39769</v>
      </c>
      <c r="K38" s="1" t="s">
        <v>15</v>
      </c>
    </row>
    <row r="39" spans="1:11" x14ac:dyDescent="0.25">
      <c r="A39" s="1">
        <v>12</v>
      </c>
      <c r="B39" s="19" t="s">
        <v>55</v>
      </c>
      <c r="C39" s="4">
        <v>11</v>
      </c>
      <c r="D39" s="1">
        <f>23/40*100+12/20*100</f>
        <v>117.5</v>
      </c>
      <c r="E39" s="11">
        <v>200</v>
      </c>
      <c r="F39" s="9">
        <f t="shared" si="5"/>
        <v>58.75</v>
      </c>
      <c r="G39" s="7" t="s">
        <v>10</v>
      </c>
      <c r="H39" s="19" t="s">
        <v>58</v>
      </c>
      <c r="I39" s="2" t="s">
        <v>37</v>
      </c>
      <c r="J39" s="39">
        <v>39596</v>
      </c>
      <c r="K39" s="1" t="s">
        <v>15</v>
      </c>
    </row>
    <row r="40" spans="1:11" x14ac:dyDescent="0.25">
      <c r="A40" s="1"/>
      <c r="B40" s="1"/>
      <c r="C40" s="4"/>
      <c r="D40" s="5"/>
      <c r="E40" s="11"/>
      <c r="F40" s="9"/>
      <c r="G40" s="7"/>
      <c r="H40" s="1"/>
      <c r="I40" s="2"/>
      <c r="J40" s="43"/>
      <c r="K40" s="1"/>
    </row>
    <row r="41" spans="1:11" x14ac:dyDescent="0.25">
      <c r="A41" s="1">
        <v>1</v>
      </c>
      <c r="B41" s="19" t="s">
        <v>73</v>
      </c>
      <c r="C41" s="4">
        <v>7</v>
      </c>
      <c r="D41" s="5">
        <v>44</v>
      </c>
      <c r="E41" s="11">
        <v>76</v>
      </c>
      <c r="F41" s="9">
        <f t="shared" ref="F41:F42" si="6">D41/E41*100</f>
        <v>57.894736842105267</v>
      </c>
      <c r="G41" s="7" t="s">
        <v>10</v>
      </c>
      <c r="H41" s="34" t="s">
        <v>46</v>
      </c>
      <c r="I41" s="2" t="s">
        <v>38</v>
      </c>
      <c r="J41" s="42">
        <v>41209</v>
      </c>
      <c r="K41" s="1" t="s">
        <v>15</v>
      </c>
    </row>
    <row r="42" spans="1:11" x14ac:dyDescent="0.25">
      <c r="A42" s="1">
        <v>2</v>
      </c>
      <c r="B42" s="20" t="s">
        <v>29</v>
      </c>
      <c r="C42" s="4">
        <v>8</v>
      </c>
      <c r="D42" s="5">
        <v>33</v>
      </c>
      <c r="E42" s="11">
        <v>76</v>
      </c>
      <c r="F42" s="9">
        <f t="shared" si="6"/>
        <v>43.421052631578952</v>
      </c>
      <c r="G42" s="7" t="s">
        <v>10</v>
      </c>
      <c r="H42" s="1" t="s">
        <v>19</v>
      </c>
      <c r="I42" s="2" t="s">
        <v>38</v>
      </c>
      <c r="J42" s="46">
        <v>41181</v>
      </c>
      <c r="K42" s="1" t="s">
        <v>15</v>
      </c>
    </row>
    <row r="43" spans="1:11" x14ac:dyDescent="0.25">
      <c r="A43" s="1">
        <v>3</v>
      </c>
      <c r="B43" s="19" t="s">
        <v>74</v>
      </c>
      <c r="C43" s="4">
        <v>10</v>
      </c>
      <c r="D43" s="5">
        <v>57</v>
      </c>
      <c r="E43" s="11">
        <v>100</v>
      </c>
      <c r="F43" s="9">
        <f t="shared" ref="F43:F44" si="7">D43/E43*100</f>
        <v>56.999999999999993</v>
      </c>
      <c r="G43" s="7" t="s">
        <v>10</v>
      </c>
      <c r="H43" s="34" t="s">
        <v>46</v>
      </c>
      <c r="I43" s="2" t="s">
        <v>38</v>
      </c>
      <c r="J43" s="42">
        <v>40140</v>
      </c>
      <c r="K43" s="1" t="s">
        <v>15</v>
      </c>
    </row>
    <row r="44" spans="1:11" x14ac:dyDescent="0.25">
      <c r="A44" s="1">
        <v>4</v>
      </c>
      <c r="B44" s="20" t="s">
        <v>69</v>
      </c>
      <c r="C44" s="4">
        <v>10</v>
      </c>
      <c r="D44" s="5">
        <v>58</v>
      </c>
      <c r="E44" s="11">
        <v>100</v>
      </c>
      <c r="F44" s="9">
        <f t="shared" si="7"/>
        <v>57.999999999999993</v>
      </c>
      <c r="G44" s="7" t="s">
        <v>10</v>
      </c>
      <c r="H44" s="19" t="s">
        <v>64</v>
      </c>
      <c r="I44" s="2" t="s">
        <v>38</v>
      </c>
      <c r="J44" s="47">
        <v>39599</v>
      </c>
      <c r="K44" s="1" t="s">
        <v>15</v>
      </c>
    </row>
    <row r="45" spans="1:11" x14ac:dyDescent="0.25">
      <c r="A45" s="1"/>
      <c r="B45" s="1"/>
      <c r="C45" s="4"/>
      <c r="D45" s="5"/>
      <c r="E45" s="11"/>
      <c r="F45" s="9"/>
      <c r="G45" s="7"/>
      <c r="H45" s="1"/>
      <c r="I45" s="2"/>
      <c r="J45" s="43"/>
      <c r="K45" s="1"/>
    </row>
    <row r="46" spans="1:11" x14ac:dyDescent="0.25">
      <c r="A46" s="1">
        <v>1</v>
      </c>
      <c r="B46" s="4" t="s">
        <v>45</v>
      </c>
      <c r="C46" s="4">
        <v>7</v>
      </c>
      <c r="D46" s="5">
        <v>113</v>
      </c>
      <c r="E46" s="11">
        <v>167</v>
      </c>
      <c r="F46" s="9">
        <f t="shared" ref="F46:F47" si="8">D46/E46*100</f>
        <v>67.664670658682638</v>
      </c>
      <c r="G46" s="7" t="s">
        <v>10</v>
      </c>
      <c r="H46" s="4" t="s">
        <v>72</v>
      </c>
      <c r="I46" s="2" t="s">
        <v>39</v>
      </c>
      <c r="J46" s="27">
        <v>40996</v>
      </c>
      <c r="K46" s="1" t="s">
        <v>16</v>
      </c>
    </row>
    <row r="47" spans="1:11" x14ac:dyDescent="0.25">
      <c r="A47" s="1">
        <v>2</v>
      </c>
      <c r="B47" s="23" t="s">
        <v>65</v>
      </c>
      <c r="C47" s="4">
        <v>7</v>
      </c>
      <c r="D47" s="4">
        <v>81.599999999999994</v>
      </c>
      <c r="E47" s="11">
        <v>167</v>
      </c>
      <c r="F47" s="9">
        <f t="shared" si="8"/>
        <v>48.862275449101794</v>
      </c>
      <c r="G47" s="7" t="s">
        <v>10</v>
      </c>
      <c r="H47" s="1" t="s">
        <v>27</v>
      </c>
      <c r="I47" s="2" t="s">
        <v>39</v>
      </c>
      <c r="J47" s="28">
        <v>40960</v>
      </c>
      <c r="K47" s="1" t="s">
        <v>15</v>
      </c>
    </row>
    <row r="48" spans="1:11" x14ac:dyDescent="0.25">
      <c r="A48" s="1">
        <v>3</v>
      </c>
      <c r="B48" s="24" t="s">
        <v>59</v>
      </c>
      <c r="C48" s="4">
        <v>7</v>
      </c>
      <c r="D48" s="4">
        <v>81.3</v>
      </c>
      <c r="E48" s="11">
        <v>167</v>
      </c>
      <c r="F48" s="9">
        <f t="shared" ref="F48:F56" si="9">D48/E48*100</f>
        <v>48.682634730538922</v>
      </c>
      <c r="G48" s="7" t="s">
        <v>10</v>
      </c>
      <c r="H48" s="26" t="s">
        <v>62</v>
      </c>
      <c r="I48" s="2" t="s">
        <v>39</v>
      </c>
      <c r="J48" s="29">
        <v>41035</v>
      </c>
      <c r="K48" s="1" t="s">
        <v>15</v>
      </c>
    </row>
    <row r="49" spans="1:20" x14ac:dyDescent="0.25">
      <c r="A49" s="1">
        <v>4</v>
      </c>
      <c r="B49" s="19" t="s">
        <v>66</v>
      </c>
      <c r="C49" s="4">
        <v>7</v>
      </c>
      <c r="D49" s="4">
        <v>92</v>
      </c>
      <c r="E49" s="11">
        <v>167</v>
      </c>
      <c r="F49" s="9">
        <f t="shared" si="9"/>
        <v>55.08982035928144</v>
      </c>
      <c r="G49" s="7" t="s">
        <v>10</v>
      </c>
      <c r="H49" s="19" t="s">
        <v>46</v>
      </c>
      <c r="I49" s="2" t="s">
        <v>39</v>
      </c>
      <c r="J49" s="30">
        <v>41209</v>
      </c>
      <c r="K49" s="1" t="s">
        <v>15</v>
      </c>
    </row>
    <row r="50" spans="1:20" x14ac:dyDescent="0.25">
      <c r="A50" s="1">
        <v>5</v>
      </c>
      <c r="B50" s="19" t="s">
        <v>60</v>
      </c>
      <c r="C50" s="4">
        <v>8</v>
      </c>
      <c r="D50" s="19">
        <v>63.2</v>
      </c>
      <c r="E50" s="11">
        <v>169</v>
      </c>
      <c r="F50" s="9">
        <f t="shared" si="9"/>
        <v>37.396449704142015</v>
      </c>
      <c r="G50" s="7" t="s">
        <v>10</v>
      </c>
      <c r="H50" s="19" t="s">
        <v>63</v>
      </c>
      <c r="I50" s="2" t="s">
        <v>39</v>
      </c>
      <c r="J50" s="31">
        <v>40795</v>
      </c>
      <c r="K50" s="1" t="s">
        <v>15</v>
      </c>
      <c r="T50" s="3"/>
    </row>
    <row r="51" spans="1:20" x14ac:dyDescent="0.25">
      <c r="A51" s="1">
        <v>6</v>
      </c>
      <c r="B51" s="19" t="s">
        <v>29</v>
      </c>
      <c r="C51" s="4">
        <v>8</v>
      </c>
      <c r="D51" s="21" t="s">
        <v>71</v>
      </c>
      <c r="E51" s="11">
        <v>169</v>
      </c>
      <c r="F51" s="9">
        <f t="shared" si="9"/>
        <v>54.674556213017752</v>
      </c>
      <c r="G51" s="7" t="s">
        <v>10</v>
      </c>
      <c r="H51" s="19" t="s">
        <v>64</v>
      </c>
      <c r="I51" s="2" t="s">
        <v>39</v>
      </c>
      <c r="J51" s="31">
        <v>41181</v>
      </c>
      <c r="K51" s="1" t="s">
        <v>15</v>
      </c>
      <c r="T51" s="3"/>
    </row>
    <row r="52" spans="1:20" x14ac:dyDescent="0.25">
      <c r="A52" s="1">
        <v>7</v>
      </c>
      <c r="B52" s="4" t="s">
        <v>67</v>
      </c>
      <c r="C52" s="4">
        <v>9</v>
      </c>
      <c r="D52" s="4">
        <v>44.5</v>
      </c>
      <c r="E52" s="11">
        <v>62</v>
      </c>
      <c r="F52" s="9">
        <f t="shared" si="9"/>
        <v>71.774193548387103</v>
      </c>
      <c r="G52" s="7" t="s">
        <v>10</v>
      </c>
      <c r="H52" s="4" t="s">
        <v>72</v>
      </c>
      <c r="I52" s="2" t="s">
        <v>39</v>
      </c>
      <c r="J52" s="27">
        <v>40442</v>
      </c>
      <c r="K52" s="1" t="s">
        <v>16</v>
      </c>
    </row>
    <row r="53" spans="1:20" x14ac:dyDescent="0.25">
      <c r="A53" s="1">
        <v>8</v>
      </c>
      <c r="B53" s="19" t="s">
        <v>68</v>
      </c>
      <c r="C53" s="4">
        <v>9</v>
      </c>
      <c r="D53" s="4">
        <v>42</v>
      </c>
      <c r="E53" s="11">
        <v>62</v>
      </c>
      <c r="F53" s="9">
        <f t="shared" si="9"/>
        <v>67.741935483870961</v>
      </c>
      <c r="G53" s="7" t="s">
        <v>10</v>
      </c>
      <c r="H53" s="19" t="s">
        <v>63</v>
      </c>
      <c r="I53" s="2" t="s">
        <v>39</v>
      </c>
      <c r="J53" s="31">
        <v>40593</v>
      </c>
      <c r="K53" s="1" t="s">
        <v>16</v>
      </c>
    </row>
    <row r="54" spans="1:20" x14ac:dyDescent="0.25">
      <c r="A54" s="1">
        <v>9</v>
      </c>
      <c r="B54" s="25" t="s">
        <v>70</v>
      </c>
      <c r="C54" s="4">
        <v>9</v>
      </c>
      <c r="D54" s="4">
        <v>36</v>
      </c>
      <c r="E54" s="11">
        <v>62</v>
      </c>
      <c r="F54" s="9">
        <f>D54/E54*100</f>
        <v>58.064516129032263</v>
      </c>
      <c r="G54" s="7" t="s">
        <v>10</v>
      </c>
      <c r="H54" s="19" t="s">
        <v>64</v>
      </c>
      <c r="I54" s="2" t="s">
        <v>39</v>
      </c>
      <c r="J54" s="32">
        <v>40751</v>
      </c>
      <c r="K54" s="1" t="s">
        <v>15</v>
      </c>
    </row>
    <row r="55" spans="1:20" x14ac:dyDescent="0.25">
      <c r="A55" s="1">
        <v>10</v>
      </c>
      <c r="B55" s="19" t="s">
        <v>21</v>
      </c>
      <c r="C55" s="4">
        <v>10</v>
      </c>
      <c r="D55" s="4">
        <v>46.5</v>
      </c>
      <c r="E55" s="11">
        <v>85.5</v>
      </c>
      <c r="F55" s="9">
        <f t="shared" ref="F55" si="10">D55/E55*100</f>
        <v>54.385964912280706</v>
      </c>
      <c r="G55" s="7" t="s">
        <v>10</v>
      </c>
      <c r="H55" s="19" t="s">
        <v>63</v>
      </c>
      <c r="I55" s="2" t="s">
        <v>39</v>
      </c>
      <c r="J55" s="31">
        <v>40705</v>
      </c>
      <c r="K55" s="1" t="s">
        <v>15</v>
      </c>
    </row>
    <row r="56" spans="1:20" x14ac:dyDescent="0.25">
      <c r="A56" s="1">
        <v>11</v>
      </c>
      <c r="B56" s="25" t="s">
        <v>69</v>
      </c>
      <c r="C56" s="4">
        <v>11</v>
      </c>
      <c r="D56" s="4">
        <v>51</v>
      </c>
      <c r="E56" s="11">
        <v>98.5</v>
      </c>
      <c r="F56" s="9">
        <f t="shared" si="9"/>
        <v>51.776649746192895</v>
      </c>
      <c r="G56" s="7" t="s">
        <v>10</v>
      </c>
      <c r="H56" s="19" t="s">
        <v>64</v>
      </c>
      <c r="I56" s="2" t="s">
        <v>39</v>
      </c>
      <c r="J56" s="33">
        <v>39599</v>
      </c>
      <c r="K56" s="1" t="s">
        <v>15</v>
      </c>
    </row>
    <row r="57" spans="1:20" x14ac:dyDescent="0.25">
      <c r="A57" s="1"/>
      <c r="B57" s="1"/>
      <c r="C57" s="4"/>
      <c r="D57" s="5"/>
      <c r="E57" s="11"/>
      <c r="F57" s="9"/>
      <c r="G57" s="7"/>
      <c r="H57" s="1"/>
      <c r="I57" s="2"/>
      <c r="J57" s="43"/>
      <c r="K57" s="1"/>
    </row>
    <row r="58" spans="1:20" x14ac:dyDescent="0.25">
      <c r="A58" s="1">
        <v>1</v>
      </c>
      <c r="B58" s="19" t="s">
        <v>45</v>
      </c>
      <c r="C58" s="4">
        <v>7</v>
      </c>
      <c r="D58" s="4">
        <v>37</v>
      </c>
      <c r="E58" s="11">
        <v>93</v>
      </c>
      <c r="F58" s="9">
        <f>D58/E58*100</f>
        <v>39.784946236559136</v>
      </c>
      <c r="G58" s="7" t="s">
        <v>10</v>
      </c>
      <c r="H58" s="1" t="s">
        <v>35</v>
      </c>
      <c r="I58" s="2" t="s">
        <v>40</v>
      </c>
      <c r="J58" s="42">
        <v>40996</v>
      </c>
      <c r="K58" s="1" t="s">
        <v>15</v>
      </c>
    </row>
    <row r="59" spans="1:20" x14ac:dyDescent="0.25">
      <c r="A59" s="1">
        <v>2</v>
      </c>
      <c r="B59" s="19" t="s">
        <v>80</v>
      </c>
      <c r="C59" s="4">
        <v>8</v>
      </c>
      <c r="D59" s="4">
        <v>38</v>
      </c>
      <c r="E59" s="11">
        <v>98</v>
      </c>
      <c r="F59" s="9">
        <f t="shared" ref="F59" si="11">D59/E59*100</f>
        <v>38.775510204081634</v>
      </c>
      <c r="G59" s="7" t="s">
        <v>10</v>
      </c>
      <c r="H59" s="19" t="s">
        <v>81</v>
      </c>
      <c r="I59" s="2" t="s">
        <v>40</v>
      </c>
      <c r="J59" s="42">
        <v>40963</v>
      </c>
      <c r="K59" s="1" t="s">
        <v>15</v>
      </c>
    </row>
    <row r="60" spans="1:20" x14ac:dyDescent="0.25">
      <c r="A60" s="1"/>
      <c r="B60" s="1"/>
      <c r="C60" s="4"/>
      <c r="D60" s="5"/>
      <c r="E60" s="11"/>
      <c r="F60" s="9"/>
      <c r="G60" s="7"/>
      <c r="H60" s="1"/>
      <c r="I60" s="2"/>
      <c r="J60" s="43"/>
      <c r="K60" s="1"/>
    </row>
    <row r="61" spans="1:20" x14ac:dyDescent="0.25">
      <c r="A61" s="1">
        <v>1</v>
      </c>
      <c r="B61" s="19" t="s">
        <v>45</v>
      </c>
      <c r="C61" s="37">
        <v>7</v>
      </c>
      <c r="D61" s="37">
        <v>112.5</v>
      </c>
      <c r="E61" s="11">
        <v>140</v>
      </c>
      <c r="F61" s="9">
        <f t="shared" ref="F61:F62" si="12">D61/E61*100</f>
        <v>80.357142857142861</v>
      </c>
      <c r="G61" s="7" t="s">
        <v>10</v>
      </c>
      <c r="H61" s="1" t="s">
        <v>35</v>
      </c>
      <c r="I61" s="2" t="s">
        <v>41</v>
      </c>
      <c r="J61" s="42">
        <v>40996</v>
      </c>
      <c r="K61" s="1" t="s">
        <v>16</v>
      </c>
    </row>
    <row r="62" spans="1:20" x14ac:dyDescent="0.25">
      <c r="A62" s="1">
        <v>2</v>
      </c>
      <c r="B62" s="4" t="s">
        <v>85</v>
      </c>
      <c r="C62" s="37">
        <v>7</v>
      </c>
      <c r="D62" s="37">
        <v>66.5</v>
      </c>
      <c r="E62" s="11">
        <v>140</v>
      </c>
      <c r="F62" s="9">
        <f t="shared" si="12"/>
        <v>47.5</v>
      </c>
      <c r="G62" s="7" t="s">
        <v>10</v>
      </c>
      <c r="H62" s="1" t="s">
        <v>18</v>
      </c>
      <c r="I62" s="2" t="s">
        <v>41</v>
      </c>
      <c r="J62" s="43">
        <v>41039</v>
      </c>
      <c r="K62" s="1" t="s">
        <v>15</v>
      </c>
    </row>
    <row r="63" spans="1:20" x14ac:dyDescent="0.25">
      <c r="A63" s="1">
        <v>3</v>
      </c>
      <c r="B63" s="19" t="s">
        <v>73</v>
      </c>
      <c r="C63" s="37">
        <v>7</v>
      </c>
      <c r="D63" s="37">
        <v>75.5</v>
      </c>
      <c r="E63" s="11">
        <v>140</v>
      </c>
      <c r="F63" s="9">
        <f t="shared" ref="F63:F67" si="13">D63/E63*100</f>
        <v>53.928571428571423</v>
      </c>
      <c r="G63" s="7" t="s">
        <v>10</v>
      </c>
      <c r="H63" s="1" t="s">
        <v>18</v>
      </c>
      <c r="I63" s="2" t="s">
        <v>41</v>
      </c>
      <c r="J63" s="42">
        <v>41209</v>
      </c>
      <c r="K63" s="1" t="s">
        <v>15</v>
      </c>
    </row>
    <row r="64" spans="1:20" x14ac:dyDescent="0.25">
      <c r="A64" s="1">
        <v>4</v>
      </c>
      <c r="B64" s="19" t="s">
        <v>17</v>
      </c>
      <c r="C64" s="37">
        <v>8</v>
      </c>
      <c r="D64" s="37">
        <v>73</v>
      </c>
      <c r="E64" s="11">
        <v>140</v>
      </c>
      <c r="F64" s="9">
        <f t="shared" si="13"/>
        <v>52.142857142857146</v>
      </c>
      <c r="G64" s="7" t="s">
        <v>10</v>
      </c>
      <c r="H64" s="1" t="s">
        <v>18</v>
      </c>
      <c r="I64" s="2" t="s">
        <v>41</v>
      </c>
      <c r="J64" s="42">
        <v>40673</v>
      </c>
      <c r="K64" s="1" t="s">
        <v>15</v>
      </c>
    </row>
    <row r="65" spans="1:11" x14ac:dyDescent="0.25">
      <c r="A65" s="1">
        <v>5</v>
      </c>
      <c r="B65" s="1" t="s">
        <v>36</v>
      </c>
      <c r="C65" s="37">
        <v>9</v>
      </c>
      <c r="D65" s="37">
        <v>161</v>
      </c>
      <c r="E65" s="11">
        <v>192</v>
      </c>
      <c r="F65" s="9">
        <f t="shared" si="13"/>
        <v>83.854166666666657</v>
      </c>
      <c r="G65" s="7" t="s">
        <v>10</v>
      </c>
      <c r="H65" s="1" t="s">
        <v>35</v>
      </c>
      <c r="I65" s="2" t="s">
        <v>41</v>
      </c>
      <c r="J65" s="42">
        <v>40380</v>
      </c>
      <c r="K65" s="1" t="s">
        <v>16</v>
      </c>
    </row>
    <row r="66" spans="1:11" x14ac:dyDescent="0.25">
      <c r="A66" s="1">
        <v>6</v>
      </c>
      <c r="B66" s="4" t="s">
        <v>33</v>
      </c>
      <c r="C66" s="37">
        <v>9</v>
      </c>
      <c r="D66" s="37">
        <v>73</v>
      </c>
      <c r="E66" s="11">
        <v>192</v>
      </c>
      <c r="F66" s="9">
        <f t="shared" si="13"/>
        <v>38.020833333333329</v>
      </c>
      <c r="G66" s="7" t="s">
        <v>10</v>
      </c>
      <c r="H66" s="49" t="s">
        <v>64</v>
      </c>
      <c r="I66" s="2" t="s">
        <v>41</v>
      </c>
      <c r="J66" s="39">
        <v>40751</v>
      </c>
      <c r="K66" s="1" t="s">
        <v>15</v>
      </c>
    </row>
    <row r="67" spans="1:11" x14ac:dyDescent="0.25">
      <c r="A67" s="1">
        <v>7</v>
      </c>
      <c r="B67" s="4" t="s">
        <v>77</v>
      </c>
      <c r="C67" s="37">
        <v>11</v>
      </c>
      <c r="D67" s="50">
        <v>212</v>
      </c>
      <c r="E67" s="11">
        <v>350</v>
      </c>
      <c r="F67" s="9">
        <f t="shared" si="13"/>
        <v>60.571428571428577</v>
      </c>
      <c r="G67" s="7" t="s">
        <v>10</v>
      </c>
      <c r="H67" s="1" t="s">
        <v>18</v>
      </c>
      <c r="I67" s="2" t="s">
        <v>41</v>
      </c>
      <c r="J67" s="39">
        <v>39788</v>
      </c>
      <c r="K67" s="1" t="s">
        <v>15</v>
      </c>
    </row>
    <row r="68" spans="1:11" x14ac:dyDescent="0.25">
      <c r="B68" s="35"/>
      <c r="C68" s="4"/>
      <c r="D68" s="5"/>
      <c r="E68" s="11"/>
      <c r="F68" s="9"/>
      <c r="G68" s="7"/>
      <c r="H68" s="1"/>
      <c r="I68" s="2"/>
      <c r="J68" s="43"/>
      <c r="K68" s="1"/>
    </row>
    <row r="69" spans="1:11" x14ac:dyDescent="0.25">
      <c r="A69" s="1">
        <v>1</v>
      </c>
      <c r="B69" s="1" t="s">
        <v>45</v>
      </c>
      <c r="C69" s="4">
        <v>7</v>
      </c>
      <c r="D69" s="19">
        <v>29</v>
      </c>
      <c r="E69" s="11">
        <v>77</v>
      </c>
      <c r="F69" s="9">
        <f t="shared" ref="F69:F71" si="14">D69/E69*100</f>
        <v>37.662337662337663</v>
      </c>
      <c r="G69" s="7" t="s">
        <v>10</v>
      </c>
      <c r="H69" s="1" t="s">
        <v>35</v>
      </c>
      <c r="I69" s="2" t="s">
        <v>42</v>
      </c>
      <c r="J69" s="39">
        <v>40996</v>
      </c>
      <c r="K69" s="1" t="s">
        <v>15</v>
      </c>
    </row>
    <row r="70" spans="1:11" x14ac:dyDescent="0.25">
      <c r="A70" s="1">
        <v>2</v>
      </c>
      <c r="B70" s="36" t="s">
        <v>33</v>
      </c>
      <c r="C70" s="4">
        <v>9</v>
      </c>
      <c r="D70" s="19">
        <v>36</v>
      </c>
      <c r="E70" s="11">
        <v>101</v>
      </c>
      <c r="F70" s="9">
        <f t="shared" si="14"/>
        <v>35.64356435643564</v>
      </c>
      <c r="G70" s="7" t="s">
        <v>10</v>
      </c>
      <c r="H70" s="1" t="s">
        <v>19</v>
      </c>
      <c r="I70" s="2" t="s">
        <v>42</v>
      </c>
      <c r="J70" s="40">
        <v>40751</v>
      </c>
      <c r="K70" s="1" t="s">
        <v>15</v>
      </c>
    </row>
    <row r="71" spans="1:11" x14ac:dyDescent="0.25">
      <c r="A71" s="1">
        <v>3</v>
      </c>
      <c r="B71" s="1" t="s">
        <v>23</v>
      </c>
      <c r="C71" s="4">
        <v>9</v>
      </c>
      <c r="D71" s="19">
        <v>55</v>
      </c>
      <c r="E71" s="11">
        <v>101</v>
      </c>
      <c r="F71" s="9">
        <f t="shared" si="14"/>
        <v>54.455445544554458</v>
      </c>
      <c r="G71" s="7" t="s">
        <v>10</v>
      </c>
      <c r="H71" s="37" t="s">
        <v>83</v>
      </c>
      <c r="I71" s="2" t="s">
        <v>42</v>
      </c>
      <c r="J71" s="39">
        <v>40472</v>
      </c>
      <c r="K71" s="1" t="s">
        <v>15</v>
      </c>
    </row>
    <row r="72" spans="1:11" x14ac:dyDescent="0.25">
      <c r="A72" s="1">
        <v>4</v>
      </c>
      <c r="B72" s="1" t="s">
        <v>34</v>
      </c>
      <c r="C72" s="4">
        <v>9</v>
      </c>
      <c r="D72" s="19">
        <v>45</v>
      </c>
      <c r="E72" s="11">
        <v>101</v>
      </c>
      <c r="F72" s="9">
        <f t="shared" ref="F72:F74" si="15">D72/E72*100</f>
        <v>44.554455445544555</v>
      </c>
      <c r="G72" s="7" t="s">
        <v>10</v>
      </c>
      <c r="H72" s="37" t="s">
        <v>35</v>
      </c>
      <c r="I72" s="2" t="s">
        <v>42</v>
      </c>
      <c r="J72" s="39">
        <v>40442</v>
      </c>
      <c r="K72" s="1" t="s">
        <v>15</v>
      </c>
    </row>
    <row r="73" spans="1:11" x14ac:dyDescent="0.25">
      <c r="A73" s="1">
        <v>5</v>
      </c>
      <c r="B73" s="36" t="s">
        <v>0</v>
      </c>
      <c r="C73" s="4">
        <v>10</v>
      </c>
      <c r="D73" s="5">
        <v>40</v>
      </c>
      <c r="E73" s="11">
        <v>94</v>
      </c>
      <c r="F73" s="9">
        <f t="shared" si="15"/>
        <v>42.553191489361701</v>
      </c>
      <c r="G73" s="7" t="s">
        <v>10</v>
      </c>
      <c r="H73" s="1" t="s">
        <v>19</v>
      </c>
      <c r="I73" s="2" t="s">
        <v>42</v>
      </c>
      <c r="J73" s="41">
        <v>40268</v>
      </c>
      <c r="K73" s="1" t="s">
        <v>15</v>
      </c>
    </row>
    <row r="74" spans="1:11" x14ac:dyDescent="0.25">
      <c r="A74" s="1">
        <v>6</v>
      </c>
      <c r="B74" s="36" t="s">
        <v>69</v>
      </c>
      <c r="C74" s="4">
        <v>11</v>
      </c>
      <c r="D74" s="5">
        <v>37</v>
      </c>
      <c r="E74" s="11">
        <v>98</v>
      </c>
      <c r="F74" s="9">
        <f t="shared" si="15"/>
        <v>37.755102040816325</v>
      </c>
      <c r="G74" s="7" t="s">
        <v>10</v>
      </c>
      <c r="H74" s="1" t="s">
        <v>19</v>
      </c>
      <c r="I74" s="2" t="s">
        <v>42</v>
      </c>
      <c r="J74" s="41">
        <v>39599</v>
      </c>
      <c r="K74" s="1" t="s">
        <v>15</v>
      </c>
    </row>
    <row r="75" spans="1:11" x14ac:dyDescent="0.25">
      <c r="B75" s="38"/>
      <c r="C75" s="4"/>
      <c r="D75" s="5"/>
      <c r="E75" s="11"/>
      <c r="F75" s="9"/>
      <c r="G75" s="7"/>
      <c r="H75" s="1"/>
      <c r="I75" s="2"/>
      <c r="J75" s="43"/>
      <c r="K75" s="1"/>
    </row>
    <row r="76" spans="1:11" x14ac:dyDescent="0.25">
      <c r="A76" s="1">
        <v>1</v>
      </c>
      <c r="B76" s="1" t="s">
        <v>43</v>
      </c>
      <c r="C76" s="4">
        <v>9</v>
      </c>
      <c r="D76" s="5">
        <v>72.5</v>
      </c>
      <c r="E76" s="11">
        <v>200</v>
      </c>
      <c r="F76" s="9">
        <f t="shared" ref="F76" si="16">D76/E76*100</f>
        <v>36.25</v>
      </c>
      <c r="G76" s="7" t="s">
        <v>10</v>
      </c>
      <c r="H76" s="1" t="s">
        <v>27</v>
      </c>
      <c r="I76" s="2" t="s">
        <v>84</v>
      </c>
      <c r="J76" s="43">
        <v>40538</v>
      </c>
      <c r="K76" s="1" t="s">
        <v>15</v>
      </c>
    </row>
    <row r="77" spans="1:11" x14ac:dyDescent="0.25">
      <c r="C77"/>
      <c r="D77"/>
      <c r="E77"/>
      <c r="F77"/>
      <c r="G77"/>
      <c r="J77" s="48"/>
    </row>
    <row r="78" spans="1:11" x14ac:dyDescent="0.25">
      <c r="A78" s="1">
        <v>1</v>
      </c>
      <c r="B78" s="1" t="s">
        <v>17</v>
      </c>
      <c r="C78" s="4">
        <v>8</v>
      </c>
      <c r="D78" s="4">
        <v>39</v>
      </c>
      <c r="E78" s="11">
        <v>100</v>
      </c>
      <c r="F78" s="9">
        <f>D78/E78*100</f>
        <v>39</v>
      </c>
      <c r="G78" s="7" t="s">
        <v>10</v>
      </c>
      <c r="H78" s="1" t="s">
        <v>18</v>
      </c>
      <c r="I78" s="2" t="s">
        <v>82</v>
      </c>
      <c r="J78" s="42">
        <v>40673</v>
      </c>
      <c r="K78" s="1" t="s">
        <v>15</v>
      </c>
    </row>
    <row r="79" spans="1:11" x14ac:dyDescent="0.25">
      <c r="C79"/>
      <c r="D79"/>
      <c r="E79"/>
      <c r="F79"/>
      <c r="G79"/>
    </row>
    <row r="80" spans="1:11" x14ac:dyDescent="0.25">
      <c r="C80"/>
      <c r="D80"/>
      <c r="E80"/>
      <c r="F80"/>
      <c r="G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spans="4:4" customFormat="1" x14ac:dyDescent="0.25"/>
    <row r="242" spans="4:4" customFormat="1" x14ac:dyDescent="0.25"/>
    <row r="243" spans="4:4" customFormat="1" x14ac:dyDescent="0.25"/>
    <row r="244" spans="4:4" customFormat="1" x14ac:dyDescent="0.25"/>
    <row r="245" spans="4:4" customFormat="1" x14ac:dyDescent="0.25"/>
    <row r="246" spans="4:4" customFormat="1" x14ac:dyDescent="0.25"/>
    <row r="247" spans="4:4" customFormat="1" x14ac:dyDescent="0.25"/>
    <row r="248" spans="4:4" customFormat="1" x14ac:dyDescent="0.25">
      <c r="D248" s="10"/>
    </row>
    <row r="249" spans="4:4" customFormat="1" x14ac:dyDescent="0.25"/>
    <row r="250" spans="4:4" customFormat="1" x14ac:dyDescent="0.25"/>
    <row r="251" spans="4:4" customFormat="1" x14ac:dyDescent="0.25"/>
    <row r="252" spans="4:4" customFormat="1" x14ac:dyDescent="0.25"/>
    <row r="253" spans="4:4" customFormat="1" x14ac:dyDescent="0.25"/>
    <row r="254" spans="4:4" customFormat="1" x14ac:dyDescent="0.25"/>
    <row r="255" spans="4:4" customFormat="1" x14ac:dyDescent="0.25"/>
    <row r="256" spans="4:4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</sheetData>
  <protectedRanges>
    <protectedRange sqref="E33:G35 I33:J33 C33:C39 E36:J36 E37:G39 I37:J37 I34:I35 I39:J39 I38 I43:J44 B12:J12 B20:J20 C13:G13 C14:C19 E14:G19 I14:J19 I13 I59:J59 C46:G46 F47:I47 C47:C56 I46:J46 I52:J52 F48:G49 E47:E49 E50:G56 I48:I51 I53:I56 C41:G41 C42:J42 C43:G44 B45:J45 B40:J40 C7:C8 C9:G11 E7:G7 I7 E8:I8 C5:I6 I9:I11 C58:C59 E58:J58 E59:G59 B60:J60 B57:J57 C78 E78:J78 C69:C72 E71:G72 C73:I74 I71:I72 E69:I70 B75:J76 B68:J68 C61:C64 B65:C65 C66 C67:I67 E66:G66 I66 E62:J62 E61:I61 E63:I65 B22:D22 C21:J21 B27:J32 C23:D26 E22:J26 I41:J41" name="Диапазон1"/>
    <protectedRange sqref="A4:K4" name="Диапазон1_1"/>
    <protectedRange sqref="A5:A11" name="Диапазон1_2"/>
    <protectedRange sqref="A13:A19" name="Диапазон1_6"/>
    <protectedRange sqref="A20:A21 A23 A25" name="Диапазон1_8"/>
    <protectedRange sqref="A22 A24 A26" name="Диапазон1_9"/>
    <protectedRange sqref="A27" name="Диапазон1_3"/>
    <protectedRange sqref="A28:A39" name="Диапазон1_13"/>
    <protectedRange sqref="A40:A67" name="Диапазон1_15"/>
    <protectedRange sqref="L50:T51" name="Диапазон1_7"/>
    <protectedRange sqref="J34" name="Диапазон1_1_1"/>
    <protectedRange sqref="B49" name="Диапазон1_1_2"/>
    <protectedRange sqref="J49" name="Диапазон1_1_3"/>
    <protectedRange sqref="B24" name="Диапазон1_1_4"/>
  </protectedRanges>
  <sortState xmlns:xlrd2="http://schemas.microsoft.com/office/spreadsheetml/2017/richdata2" ref="A24:J26">
    <sortCondition ref="C24:C26"/>
    <sortCondition descending="1" ref="D24:D26"/>
  </sortState>
  <mergeCells count="3">
    <mergeCell ref="F4:G4"/>
    <mergeCell ref="A2:J2"/>
    <mergeCell ref="A1:J1"/>
  </mergeCells>
  <phoneticPr fontId="6" type="noConversion"/>
  <dataValidations count="5">
    <dataValidation type="list" allowBlank="1" showInputMessage="1" showErrorMessage="1" sqref="S50:S51 I78 I5:I76" xr:uid="{8232AC20-EF1E-4D0F-8EE9-3CC5EBBC470F}">
      <formula1>Предметы</formula1>
    </dataValidation>
    <dataValidation type="list" allowBlank="1" showInputMessage="1" showErrorMessage="1" sqref="P50:P51 E78:G78 E5:G76" xr:uid="{50179672-BCB2-445B-9BA1-091CF8A3FE10}">
      <formula1>Статус</formula1>
    </dataValidation>
    <dataValidation type="list" allowBlank="1" showInputMessage="1" showErrorMessage="1" sqref="N50:N51 C78 C5:C76" xr:uid="{F9B42222-9361-459D-8D5E-1BAF081A9529}">
      <formula1>классы</formula1>
    </dataValidation>
    <dataValidation type="list" allowBlank="1" showInputMessage="1" showErrorMessage="1" sqref="Q50:Q51" xr:uid="{3F7CE439-8F7D-4AAE-9F38-6694F4F85E5B}">
      <formula1>$K$3:$BO$3</formula1>
    </dataValidation>
    <dataValidation type="list" allowBlank="1" showInputMessage="1" showErrorMessage="1" sqref="R50:R51 H5:H6 H8:H12 H78 H20:H76" xr:uid="{A7CC3074-83BE-4859-ADF4-EB91E3F3F1C4}">
      <formula1>INDIRECT(SUBSTITUTE(#REF!," ","_"))</formula1>
    </dataValidation>
  </dataValidations>
  <pageMargins left="0.51181102362204722" right="0.31496062992125984" top="0.35433070866141736" bottom="0.39370078740157483" header="0.31496062992125984" footer="0.31496062992125984"/>
  <pageSetup paperSize="9" scale="94" fitToHeight="0" orientation="landscape" r:id="rId1"/>
  <ignoredErrors>
    <ignoredError sqref="F5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2ED2-03AC-49B7-971B-22692633B2B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1B67-4B7F-4138-BF5C-4A52A76951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2025-01-23T12:58:10Z</cp:lastPrinted>
  <dcterms:created xsi:type="dcterms:W3CDTF">2022-12-21T11:57:39Z</dcterms:created>
  <dcterms:modified xsi:type="dcterms:W3CDTF">2025-12-16T11:51:19Z</dcterms:modified>
</cp:coreProperties>
</file>